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585" windowWidth="15120" windowHeight="7530"/>
  </bookViews>
  <sheets>
    <sheet name="Лист6" sheetId="6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G42" i="6" l="1"/>
  <c r="G43" i="6"/>
  <c r="H27" i="6"/>
  <c r="G27" i="6"/>
  <c r="H34" i="6" l="1"/>
  <c r="G34" i="6"/>
  <c r="E22" i="6" l="1"/>
  <c r="E29" i="6"/>
  <c r="H42" i="6"/>
  <c r="H43" i="6"/>
  <c r="G41" i="6"/>
  <c r="D40" i="6"/>
  <c r="D30" i="6"/>
  <c r="D29" i="6"/>
  <c r="D23" i="6"/>
  <c r="D22" i="6"/>
  <c r="E20" i="6"/>
  <c r="F20" i="6"/>
  <c r="D20" i="6"/>
  <c r="D19" i="6"/>
  <c r="G32" i="6" l="1"/>
  <c r="H32" i="6"/>
  <c r="G22" i="6" l="1"/>
  <c r="H22" i="6"/>
  <c r="H28" i="6"/>
  <c r="G28" i="6"/>
  <c r="G40" i="6"/>
  <c r="G38" i="6"/>
  <c r="H37" i="6"/>
  <c r="H35" i="6"/>
  <c r="G35" i="6"/>
  <c r="H33" i="6"/>
  <c r="G33" i="6"/>
  <c r="H31" i="6"/>
  <c r="G30" i="6"/>
  <c r="H29" i="6"/>
  <c r="H19" i="6"/>
  <c r="G19" i="6"/>
  <c r="H41" i="6" l="1"/>
  <c r="H25" i="6"/>
  <c r="H39" i="6"/>
  <c r="G20" i="6"/>
  <c r="G18" i="6"/>
  <c r="G24" i="6"/>
  <c r="G25" i="6"/>
  <c r="H30" i="6"/>
  <c r="H36" i="6"/>
  <c r="G37" i="6"/>
  <c r="H38" i="6"/>
  <c r="G39" i="6"/>
  <c r="H40" i="6"/>
  <c r="H18" i="6"/>
  <c r="H20" i="6"/>
  <c r="H24" i="6"/>
  <c r="G29" i="6"/>
  <c r="G36" i="6"/>
  <c r="H23" i="6" l="1"/>
  <c r="G23" i="6"/>
</calcChain>
</file>

<file path=xl/sharedStrings.xml><?xml version="1.0" encoding="utf-8"?>
<sst xmlns="http://schemas.openxmlformats.org/spreadsheetml/2006/main" count="72" uniqueCount="72">
  <si>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</si>
  <si>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</si>
  <si>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Прочие неналоговые доходы бюджетов поселений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</si>
  <si>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</si>
  <si>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</si>
  <si>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% исполнения к уточненному плану на год</t>
  </si>
  <si>
    <t>Глава Русско-Буйловского</t>
  </si>
  <si>
    <t xml:space="preserve">                                                                                                                                                                                               Приложение  № 2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</si>
  <si>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</si>
  <si>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к  решению Совета народных депутатов</t>
  </si>
  <si>
    <t xml:space="preserve">                                                                                                                                                 Русско-Буйловского сельского поселения</t>
  </si>
  <si>
    <t>Код бюджетной классификации</t>
  </si>
  <si>
    <t>% исполнения к утвержденному плану на год</t>
  </si>
  <si>
    <t xml:space="preserve">Исполнено за </t>
  </si>
  <si>
    <t>главного админист.доходов</t>
  </si>
  <si>
    <t>доходов бюджета сельского поселения</t>
  </si>
  <si>
    <t>Наименование кода бюджетной классификации доходов</t>
  </si>
  <si>
    <t>утвержден</t>
  </si>
  <si>
    <t>уточнен</t>
  </si>
  <si>
    <t xml:space="preserve">ный </t>
  </si>
  <si>
    <t>ный</t>
  </si>
  <si>
    <t xml:space="preserve">ДОХОДЫ 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</si>
  <si>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</si>
  <si>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ст.227, 227.1 и 228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</si>
  <si>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ст.228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</si>
  <si>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</t>
  </si>
  <si>
    <t>осуществляющими трудовую деятельность по найму у физических лиц на основании патента в соответствии со ст.2271 Налогового кодекса Российской Федерации</t>
  </si>
  <si>
    <t>Налог на имущество физических лиц, зачисляемый в бюджеты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</si>
  <si>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расположенных в границах поселений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</si>
  <si>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применяемой к объекту налогообложения, расположенному в границах поселения </t>
  </si>
  <si>
    <t>Администрация Русско-Буйловского сельского поселения Павловского муниципального района</t>
  </si>
  <si>
    <t>Доходы от 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</si>
  <si>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Прочие доходы бюджетов поселений от оказания платных услуг и компенсации затрат государства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</si>
  <si>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</si>
  <si>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Прочие межбюджетные трансферты, передаваемые в бюджеты поселений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</si>
  <si>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</t>
  </si>
  <si>
    <t>сельского поселения                                                                                               В.В.Ворфоломеева</t>
  </si>
  <si>
    <t>20215001100000150</t>
  </si>
  <si>
    <t>20215002100000150</t>
  </si>
  <si>
    <t>Дотации бюджетам поселений на поддержку мер по обеспечению сбалансированности бюджетов</t>
  </si>
  <si>
    <t>20229999100000150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</si>
  <si>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</si>
  <si>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для компенсации дополнительных расходов, возниуших в результате решений, принятых органами власти другого уровня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</si>
  <si>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</si>
  <si>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Поступления от денежных пожертвований, предоставляемых юридическими лицами получателям средств бюджетов поселений</t>
  </si>
  <si>
    <t>Доходы от продажи земельных участков, находящихся в собственности поселений (за исключением земельных участков  муниципальных бюджетных и автономных учреждений)</t>
  </si>
  <si>
    <t>20240014100000150</t>
  </si>
  <si>
    <t>20245160100000150</t>
  </si>
  <si>
    <t>10102010010000110</t>
  </si>
  <si>
    <t>10102030010000110</t>
  </si>
  <si>
    <t>10102040010000110</t>
  </si>
  <si>
    <t>10503010010000110</t>
  </si>
  <si>
    <t>10601030100000110</t>
  </si>
  <si>
    <t>10606033100000110</t>
  </si>
  <si>
    <t>10606043100000110</t>
  </si>
  <si>
    <t>11105025100000120</t>
  </si>
  <si>
    <t>11105035100000120</t>
  </si>
  <si>
    <t>11301995100000130</t>
  </si>
  <si>
    <t>11705050100000180</t>
  </si>
  <si>
    <t>20235118100000150</t>
  </si>
  <si>
    <t>20249999100000150</t>
  </si>
  <si>
    <t>20705030100000150</t>
  </si>
  <si>
    <t>11406025100000430</t>
  </si>
  <si>
    <t>11607090100000140</t>
  </si>
  <si>
    <t>ДОХОДЫ БЮДЖЕТА РУССКО-БУЙЛОВСКОГО СЕЛЬСКОГО ПОСЕЛЕНИЯ ЗА 2022 ГОД ПО КОДАМ КЛАССИФИКАЦИИ ДОХОДОВ БЮДЖЕТА</t>
  </si>
  <si>
    <t>План на 2022 год</t>
  </si>
  <si>
    <t>2022 год</t>
  </si>
  <si>
    <t>10804020011000110</t>
  </si>
  <si>
    <t>11402025100000410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</si>
  <si>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реализацииосновных средствпо указанному имуществу</t>
  </si>
  <si>
    <t>Штрафы, неустойки, пени, уплаченные в случае просрочки исполнения поставщиком (подрядчиком, исполнителем) своих обязательств по контракту</t>
  </si>
  <si>
    <t xml:space="preserve">                                                                                                                              От 19.04.2023 года №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</si>
</sst>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8" xfId="0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1" fontId="2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2" fillId="0" borderId="8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  <protection locked="0"/>
    </xf>
    <xf numFmtId="1" fontId="2" fillId="0" borderId="4" xfId="0" applyNumberFormat="1" applyFont="1" applyBorder="1" applyAlignment="1" applyProtection="1">
      <alignment horizontal="center" vertical="center" wrapText="1"/>
      <protection locked="0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,3,4,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29">
          <cell r="C29">
            <v>140</v>
          </cell>
        </row>
        <row r="31">
          <cell r="C31">
            <v>0.6</v>
          </cell>
        </row>
        <row r="32">
          <cell r="C32">
            <v>0</v>
          </cell>
        </row>
        <row r="35">
          <cell r="C35">
            <v>6</v>
          </cell>
          <cell r="D35">
            <v>6</v>
          </cell>
        </row>
        <row r="38">
          <cell r="C38">
            <v>153</v>
          </cell>
        </row>
        <row r="51">
          <cell r="C51">
            <v>177.5</v>
          </cell>
          <cell r="D51">
            <v>177.5</v>
          </cell>
        </row>
        <row r="53">
          <cell r="C53">
            <v>1340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>
      <selection activeCell="J8" sqref="J8"/>
    </sheetView>
  </sheetViews>
  <sheetFormatPr defaultRowHeight="15" x14ac:dyDescent="0.25"/>
  <cols>
    <col min="1" max="1" width="7.7109375" customWidth="1"/>
    <col min="2" max="2" width="16.85546875" customWidth="1"/>
    <col min="3" max="3" width="24.140625" customWidth="1"/>
    <col min="4" max="4" width="8.28515625" customWidth="1"/>
    <col min="8" max="8" width="10.140625" customWidth="1"/>
    <col min="12" max="12" width="19.42578125" customWidth="1"/>
  </cols>
  <sheetData>
    <row r="1" spans="1:8" x14ac:dyDescent="0.25">
      <c r="A1" s="54" t="s">
        <v>7</v>
      </c>
      <c r="B1" s="54"/>
      <c r="C1" s="54"/>
      <c r="D1" s="54"/>
      <c r="E1" s="54"/>
      <c r="F1" s="54"/>
      <c r="G1" s="54"/>
      <c r="H1" s="54"/>
    </row>
    <row r="2" spans="1:8" x14ac:dyDescent="0.25">
      <c r="A2" s="4" t="s">
        <v>8</v>
      </c>
    </row>
    <row r="3" spans="1:8" x14ac:dyDescent="0.25">
      <c r="A3" s="54" t="s">
        <v>9</v>
      </c>
      <c r="B3" s="54"/>
      <c r="C3" s="54"/>
      <c r="D3" s="54"/>
      <c r="E3" s="54"/>
      <c r="F3" s="54"/>
      <c r="G3" s="54"/>
      <c r="H3" s="54"/>
    </row>
    <row r="4" spans="1:8" x14ac:dyDescent="0.25">
      <c r="A4" s="54" t="s">
        <v>10</v>
      </c>
      <c r="B4" s="54"/>
      <c r="C4" s="54"/>
      <c r="D4" s="54"/>
      <c r="E4" s="54"/>
      <c r="F4" s="54"/>
      <c r="G4" s="54"/>
      <c r="H4" s="54"/>
    </row>
    <row r="5" spans="1:8" x14ac:dyDescent="0.25">
      <c r="A5" s="55" t="s">
        <v>71</v>
      </c>
      <c r="B5" s="56"/>
      <c r="C5" s="56"/>
      <c r="D5" s="56"/>
      <c r="E5" s="56"/>
      <c r="F5" s="56"/>
      <c r="G5" s="56"/>
      <c r="H5" s="56"/>
    </row>
    <row r="6" spans="1:8" ht="14.25" customHeight="1" x14ac:dyDescent="0.25">
      <c r="A6" s="5"/>
    </row>
    <row r="7" spans="1:8" ht="15.75" hidden="1" x14ac:dyDescent="0.25">
      <c r="A7" s="5"/>
    </row>
    <row r="8" spans="1:8" ht="33.75" customHeight="1" x14ac:dyDescent="0.25">
      <c r="A8" s="57" t="s">
        <v>64</v>
      </c>
      <c r="B8" s="57"/>
      <c r="C8" s="57"/>
      <c r="D8" s="57"/>
      <c r="E8" s="57"/>
      <c r="F8" s="57"/>
      <c r="G8" s="57"/>
      <c r="H8" s="57"/>
    </row>
    <row r="9" spans="1:8" ht="3" customHeight="1" x14ac:dyDescent="0.25">
      <c r="A9" s="6"/>
    </row>
    <row r="10" spans="1:8" ht="16.5" thickBot="1" x14ac:dyDescent="0.3">
      <c r="A10" s="6"/>
    </row>
    <row r="11" spans="1:8" x14ac:dyDescent="0.25">
      <c r="A11" s="58" t="s">
        <v>11</v>
      </c>
      <c r="B11" s="59"/>
      <c r="C11" s="7"/>
      <c r="D11" s="58" t="s">
        <v>65</v>
      </c>
      <c r="E11" s="59"/>
      <c r="F11" s="7"/>
      <c r="G11" s="62" t="s">
        <v>12</v>
      </c>
      <c r="H11" s="62" t="s">
        <v>5</v>
      </c>
    </row>
    <row r="12" spans="1:8" ht="24.75" thickBot="1" x14ac:dyDescent="0.3">
      <c r="A12" s="60"/>
      <c r="B12" s="61"/>
      <c r="C12" s="8"/>
      <c r="D12" s="60"/>
      <c r="E12" s="61"/>
      <c r="F12" s="8" t="s">
        <v>13</v>
      </c>
      <c r="G12" s="63"/>
      <c r="H12" s="63"/>
    </row>
    <row r="13" spans="1:8" ht="24" x14ac:dyDescent="0.25">
      <c r="A13" s="62" t="s">
        <v>14</v>
      </c>
      <c r="B13" s="48" t="s">
        <v>15</v>
      </c>
      <c r="C13" s="8" t="s">
        <v>16</v>
      </c>
      <c r="D13" s="8" t="s">
        <v>17</v>
      </c>
      <c r="E13" s="8" t="s">
        <v>18</v>
      </c>
      <c r="F13" s="8" t="s">
        <v>66</v>
      </c>
      <c r="G13" s="63"/>
      <c r="H13" s="63"/>
    </row>
    <row r="14" spans="1:8" ht="15.75" thickBot="1" x14ac:dyDescent="0.3">
      <c r="A14" s="64"/>
      <c r="B14" s="49"/>
      <c r="C14" s="1"/>
      <c r="D14" s="9" t="s">
        <v>19</v>
      </c>
      <c r="E14" s="9" t="s">
        <v>20</v>
      </c>
      <c r="F14" s="1"/>
      <c r="G14" s="64"/>
      <c r="H14" s="64"/>
    </row>
    <row r="15" spans="1:8" ht="15.75" thickBot="1" x14ac:dyDescent="0.3">
      <c r="A15" s="10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</row>
    <row r="16" spans="1:8" ht="15.75" thickBot="1" x14ac:dyDescent="0.3">
      <c r="A16" s="11"/>
      <c r="B16" s="45" t="s">
        <v>21</v>
      </c>
      <c r="C16" s="46"/>
      <c r="D16" s="46"/>
      <c r="E16" s="46"/>
      <c r="F16" s="46"/>
      <c r="G16" s="46"/>
      <c r="H16" s="47"/>
    </row>
    <row r="17" spans="1:12" ht="15.75" thickBot="1" x14ac:dyDescent="0.3">
      <c r="A17" s="11">
        <v>182</v>
      </c>
      <c r="B17" s="45" t="s">
        <v>22</v>
      </c>
      <c r="C17" s="46"/>
      <c r="D17" s="46"/>
      <c r="E17" s="46"/>
      <c r="F17" s="46"/>
      <c r="G17" s="46"/>
      <c r="H17" s="47"/>
    </row>
    <row r="18" spans="1:12" ht="121.5" customHeight="1" thickBot="1" x14ac:dyDescent="0.3">
      <c r="A18" s="10">
        <v>182</v>
      </c>
      <c r="B18" s="38" t="s">
        <v>48</v>
      </c>
      <c r="C18" s="13" t="s">
        <v>23</v>
      </c>
      <c r="D18" s="9">
        <v>145.9</v>
      </c>
      <c r="E18" s="26">
        <v>197.9</v>
      </c>
      <c r="F18" s="26">
        <v>199</v>
      </c>
      <c r="G18" s="14">
        <f>SUM(F18/D18*100)</f>
        <v>136.39479095270733</v>
      </c>
      <c r="H18" s="14">
        <f>SUM(F18/E18*100)</f>
        <v>100.55583628094998</v>
      </c>
      <c r="L18" s="35"/>
    </row>
    <row r="19" spans="1:12" ht="76.5" customHeight="1" thickBot="1" x14ac:dyDescent="0.3">
      <c r="A19" s="10">
        <v>182</v>
      </c>
      <c r="B19" s="39" t="s">
        <v>49</v>
      </c>
      <c r="C19" s="13" t="s">
        <v>24</v>
      </c>
      <c r="D19" s="9">
        <f>[1]Лист1!$C$31</f>
        <v>0.6</v>
      </c>
      <c r="E19" s="26">
        <v>16.100000000000001</v>
      </c>
      <c r="F19" s="26">
        <v>16.600000000000001</v>
      </c>
      <c r="G19" s="14">
        <f>SUM(F19/D19*100)</f>
        <v>2766.666666666667</v>
      </c>
      <c r="H19" s="14">
        <f t="shared" ref="H19:H20" si="0">SUM(F19/E19*100)</f>
        <v>103.1055900621118</v>
      </c>
    </row>
    <row r="20" spans="1:12" ht="68.25" customHeight="1" x14ac:dyDescent="0.25">
      <c r="A20" s="48">
        <v>182</v>
      </c>
      <c r="B20" s="50" t="s">
        <v>50</v>
      </c>
      <c r="C20" s="15" t="s">
        <v>25</v>
      </c>
      <c r="D20" s="48">
        <f>[1]Лист1!$C$32</f>
        <v>0</v>
      </c>
      <c r="E20" s="48">
        <f>[1]Лист1!$C$32</f>
        <v>0</v>
      </c>
      <c r="F20" s="48">
        <f>[1]Лист1!$C$32</f>
        <v>0</v>
      </c>
      <c r="G20" s="52" t="e">
        <f t="shared" ref="G20" si="1">SUM(F20/D20*100)</f>
        <v>#DIV/0!</v>
      </c>
      <c r="H20" s="52" t="e">
        <f t="shared" si="0"/>
        <v>#DIV/0!</v>
      </c>
    </row>
    <row r="21" spans="1:12" ht="75.75" customHeight="1" thickBot="1" x14ac:dyDescent="0.3">
      <c r="A21" s="49"/>
      <c r="B21" s="51"/>
      <c r="C21" s="13" t="s">
        <v>26</v>
      </c>
      <c r="D21" s="49"/>
      <c r="E21" s="49"/>
      <c r="F21" s="49"/>
      <c r="G21" s="53"/>
      <c r="H21" s="53"/>
    </row>
    <row r="22" spans="1:12" ht="24.75" thickBot="1" x14ac:dyDescent="0.3">
      <c r="A22" s="16">
        <v>182</v>
      </c>
      <c r="B22" s="12" t="s">
        <v>51</v>
      </c>
      <c r="C22" s="13" t="s">
        <v>0</v>
      </c>
      <c r="D22" s="9">
        <f>[1]Лист1!$C$35</f>
        <v>6</v>
      </c>
      <c r="E22" s="26">
        <f>[1]Лист1!$D$35</f>
        <v>6</v>
      </c>
      <c r="F22" s="26">
        <v>5.7</v>
      </c>
      <c r="G22" s="20">
        <f>SUM(F22/D22*100)</f>
        <v>95</v>
      </c>
      <c r="H22" s="20">
        <f>SUM(F22/E22*100)</f>
        <v>95</v>
      </c>
    </row>
    <row r="23" spans="1:12" ht="36.75" thickBot="1" x14ac:dyDescent="0.3">
      <c r="A23" s="16">
        <v>182</v>
      </c>
      <c r="B23" s="12" t="s">
        <v>52</v>
      </c>
      <c r="C23" s="13" t="s">
        <v>27</v>
      </c>
      <c r="D23" s="9">
        <f>[1]Лист1!$C$38</f>
        <v>153</v>
      </c>
      <c r="E23" s="26">
        <v>203</v>
      </c>
      <c r="F23" s="26">
        <v>209.5</v>
      </c>
      <c r="G23" s="20">
        <f>SUM(F23/D23*100)</f>
        <v>136.92810457516339</v>
      </c>
      <c r="H23" s="20">
        <f>SUM(F23/E23*100)</f>
        <v>103.20197044334975</v>
      </c>
    </row>
    <row r="24" spans="1:12" ht="111" customHeight="1" thickBot="1" x14ac:dyDescent="0.3">
      <c r="A24" s="16">
        <v>182</v>
      </c>
      <c r="B24" s="3" t="s">
        <v>53</v>
      </c>
      <c r="C24" s="13" t="s">
        <v>28</v>
      </c>
      <c r="D24" s="9">
        <v>6850</v>
      </c>
      <c r="E24" s="26">
        <v>28864.5</v>
      </c>
      <c r="F24" s="26">
        <v>29347.1</v>
      </c>
      <c r="G24" s="21">
        <f>SUM(F24/D24*100)</f>
        <v>428.42481751824818</v>
      </c>
      <c r="H24" s="21">
        <f>SUM(F24/E24*100)</f>
        <v>101.6719499731504</v>
      </c>
    </row>
    <row r="25" spans="1:12" ht="120.75" thickBot="1" x14ac:dyDescent="0.3">
      <c r="A25" s="16">
        <v>182</v>
      </c>
      <c r="B25" s="3" t="s">
        <v>54</v>
      </c>
      <c r="C25" s="13" t="s">
        <v>29</v>
      </c>
      <c r="D25" s="9">
        <v>1675</v>
      </c>
      <c r="E25" s="9">
        <v>1532</v>
      </c>
      <c r="F25" s="9">
        <v>1542.5</v>
      </c>
      <c r="G25" s="14">
        <f>SUM(F25/D25*100)</f>
        <v>92.089552238805965</v>
      </c>
      <c r="H25" s="14">
        <f>SUM(F25/E25*100)</f>
        <v>100.68537859007833</v>
      </c>
      <c r="L25" s="35"/>
    </row>
    <row r="26" spans="1:12" ht="15.75" thickBot="1" x14ac:dyDescent="0.3">
      <c r="A26" s="17">
        <v>914</v>
      </c>
      <c r="B26" s="45" t="s">
        <v>30</v>
      </c>
      <c r="C26" s="46"/>
      <c r="D26" s="46"/>
      <c r="E26" s="46"/>
      <c r="F26" s="46"/>
      <c r="G26" s="46"/>
      <c r="H26" s="47"/>
    </row>
    <row r="27" spans="1:12" ht="112.5" customHeight="1" thickBot="1" x14ac:dyDescent="0.3">
      <c r="A27" s="22">
        <v>914</v>
      </c>
      <c r="B27" s="32" t="s">
        <v>67</v>
      </c>
      <c r="C27" s="40" t="s">
        <v>35</v>
      </c>
      <c r="D27" s="19">
        <v>6.5</v>
      </c>
      <c r="E27" s="19">
        <v>6.7</v>
      </c>
      <c r="F27" s="19">
        <v>6.7</v>
      </c>
      <c r="G27" s="14">
        <f>SUM(F27/D27*100)</f>
        <v>103.07692307692309</v>
      </c>
      <c r="H27" s="14">
        <f>SUM(F27/E27*100)</f>
        <v>100</v>
      </c>
    </row>
    <row r="28" spans="1:12" ht="120.75" thickBot="1" x14ac:dyDescent="0.3">
      <c r="A28" s="22">
        <v>914</v>
      </c>
      <c r="B28" s="12" t="s">
        <v>55</v>
      </c>
      <c r="C28" s="2" t="s">
        <v>1</v>
      </c>
      <c r="D28" s="19">
        <v>138.80000000000001</v>
      </c>
      <c r="E28" s="19">
        <v>8</v>
      </c>
      <c r="F28" s="19">
        <v>8.3000000000000007</v>
      </c>
      <c r="G28" s="14">
        <f>SUM(F28/D28*100)</f>
        <v>5.9798270893371761</v>
      </c>
      <c r="H28" s="14">
        <f>SUM(F28/E28*100)</f>
        <v>103.75000000000001</v>
      </c>
    </row>
    <row r="29" spans="1:12" ht="96" customHeight="1" thickBot="1" x14ac:dyDescent="0.3">
      <c r="A29" s="10">
        <v>914</v>
      </c>
      <c r="B29" s="12" t="s">
        <v>56</v>
      </c>
      <c r="C29" s="13" t="s">
        <v>31</v>
      </c>
      <c r="D29" s="9">
        <f>[1]Лист1!$C$51</f>
        <v>177.5</v>
      </c>
      <c r="E29" s="9">
        <f>[1]Лист1!$D$51</f>
        <v>177.5</v>
      </c>
      <c r="F29" s="9">
        <v>179.1</v>
      </c>
      <c r="G29" s="14">
        <f>SUM(F29/D29*100)</f>
        <v>100.90140845070424</v>
      </c>
      <c r="H29" s="14">
        <f>SUM(F29/E29*100)</f>
        <v>100.90140845070424</v>
      </c>
    </row>
    <row r="30" spans="1:12" ht="69.75" customHeight="1" thickBot="1" x14ac:dyDescent="0.3">
      <c r="A30" s="10">
        <v>914</v>
      </c>
      <c r="B30" s="12" t="s">
        <v>57</v>
      </c>
      <c r="C30" s="13" t="s">
        <v>32</v>
      </c>
      <c r="D30" s="9">
        <f>[1]Лист1!$C$53</f>
        <v>1340</v>
      </c>
      <c r="E30" s="9">
        <v>1500</v>
      </c>
      <c r="F30" s="9">
        <v>1558.6</v>
      </c>
      <c r="G30" s="14">
        <f>SUM(F30/D30*100)</f>
        <v>116.31343283582089</v>
      </c>
      <c r="H30" s="14">
        <f>SUM(F30/E30*100)</f>
        <v>103.90666666666665</v>
      </c>
    </row>
    <row r="31" spans="1:12" ht="90.75" customHeight="1" thickBot="1" x14ac:dyDescent="0.3">
      <c r="A31" s="10">
        <v>914</v>
      </c>
      <c r="B31" s="25" t="s">
        <v>62</v>
      </c>
      <c r="C31" s="2" t="s">
        <v>45</v>
      </c>
      <c r="D31" s="9">
        <v>0</v>
      </c>
      <c r="E31" s="9">
        <v>0</v>
      </c>
      <c r="F31" s="9">
        <v>0</v>
      </c>
      <c r="G31" s="14">
        <v>0</v>
      </c>
      <c r="H31" s="14" t="e">
        <f t="shared" ref="H31:H43" si="2">SUM(F31/E31*100)</f>
        <v>#DIV/0!</v>
      </c>
    </row>
    <row r="32" spans="1:12" ht="132" customHeight="1" thickBot="1" x14ac:dyDescent="0.3">
      <c r="A32" s="23">
        <v>914</v>
      </c>
      <c r="B32" s="25" t="s">
        <v>68</v>
      </c>
      <c r="C32" s="2" t="s">
        <v>69</v>
      </c>
      <c r="D32" s="24">
        <v>0</v>
      </c>
      <c r="E32" s="24">
        <v>114</v>
      </c>
      <c r="F32" s="24">
        <v>114</v>
      </c>
      <c r="G32" s="14" t="e">
        <f t="shared" ref="G32:G40" si="3">SUM(F32/D32*100)</f>
        <v>#DIV/0!</v>
      </c>
      <c r="H32" s="14">
        <f t="shared" si="2"/>
        <v>100</v>
      </c>
    </row>
    <row r="33" spans="1:12" ht="60.75" customHeight="1" thickBot="1" x14ac:dyDescent="0.3">
      <c r="A33" s="10">
        <v>914</v>
      </c>
      <c r="B33" s="12">
        <v>1.16070101000001E+16</v>
      </c>
      <c r="C33" s="13" t="s">
        <v>70</v>
      </c>
      <c r="D33" s="9">
        <v>0</v>
      </c>
      <c r="E33" s="9">
        <v>8</v>
      </c>
      <c r="F33" s="9">
        <v>8.8000000000000007</v>
      </c>
      <c r="G33" s="14" t="e">
        <f t="shared" si="3"/>
        <v>#DIV/0!</v>
      </c>
      <c r="H33" s="14">
        <f t="shared" si="2"/>
        <v>110.00000000000001</v>
      </c>
    </row>
    <row r="34" spans="1:12" ht="123.75" customHeight="1" thickBot="1" x14ac:dyDescent="0.3">
      <c r="A34" s="34">
        <v>914</v>
      </c>
      <c r="B34" s="12" t="s">
        <v>63</v>
      </c>
      <c r="C34" s="13" t="s">
        <v>43</v>
      </c>
      <c r="D34" s="33">
        <v>5</v>
      </c>
      <c r="E34" s="33">
        <v>1</v>
      </c>
      <c r="F34" s="33">
        <v>1</v>
      </c>
      <c r="G34" s="14">
        <f t="shared" si="3"/>
        <v>20</v>
      </c>
      <c r="H34" s="14">
        <f t="shared" si="2"/>
        <v>100</v>
      </c>
      <c r="L34" s="35"/>
    </row>
    <row r="35" spans="1:12" ht="32.25" customHeight="1" thickBot="1" x14ac:dyDescent="0.3">
      <c r="A35" s="10">
        <v>914</v>
      </c>
      <c r="B35" s="12" t="s">
        <v>58</v>
      </c>
      <c r="C35" s="13" t="s">
        <v>2</v>
      </c>
      <c r="D35" s="9">
        <v>0</v>
      </c>
      <c r="E35" s="9">
        <v>0</v>
      </c>
      <c r="F35" s="9">
        <v>0</v>
      </c>
      <c r="G35" s="14" t="e">
        <f t="shared" si="3"/>
        <v>#DIV/0!</v>
      </c>
      <c r="H35" s="14" t="e">
        <f t="shared" si="2"/>
        <v>#DIV/0!</v>
      </c>
    </row>
    <row r="36" spans="1:12" ht="42.75" customHeight="1" thickBot="1" x14ac:dyDescent="0.3">
      <c r="A36" s="10">
        <v>914</v>
      </c>
      <c r="B36" s="27" t="s">
        <v>37</v>
      </c>
      <c r="C36" s="13" t="s">
        <v>3</v>
      </c>
      <c r="D36" s="9">
        <v>588.4</v>
      </c>
      <c r="E36" s="9">
        <v>588.4</v>
      </c>
      <c r="F36" s="9">
        <v>588.4</v>
      </c>
      <c r="G36" s="14">
        <f t="shared" si="3"/>
        <v>100</v>
      </c>
      <c r="H36" s="14">
        <f t="shared" si="2"/>
        <v>100</v>
      </c>
      <c r="L36" s="35"/>
    </row>
    <row r="37" spans="1:12" ht="75" customHeight="1" thickBot="1" x14ac:dyDescent="0.3">
      <c r="A37" s="10">
        <v>914</v>
      </c>
      <c r="B37" s="3" t="s">
        <v>59</v>
      </c>
      <c r="C37" s="13" t="s">
        <v>33</v>
      </c>
      <c r="D37" s="9">
        <v>233.8</v>
      </c>
      <c r="E37" s="9">
        <v>247.6</v>
      </c>
      <c r="F37" s="9">
        <v>247.6</v>
      </c>
      <c r="G37" s="14">
        <f t="shared" si="3"/>
        <v>105.90248075278015</v>
      </c>
      <c r="H37" s="14">
        <f t="shared" si="2"/>
        <v>100</v>
      </c>
    </row>
    <row r="38" spans="1:12" ht="47.25" customHeight="1" thickBot="1" x14ac:dyDescent="0.3">
      <c r="A38" s="10">
        <v>914</v>
      </c>
      <c r="B38" s="27" t="s">
        <v>38</v>
      </c>
      <c r="C38" s="2" t="s">
        <v>39</v>
      </c>
      <c r="D38" s="9">
        <v>839</v>
      </c>
      <c r="E38" s="9">
        <v>0</v>
      </c>
      <c r="F38" s="9">
        <v>0</v>
      </c>
      <c r="G38" s="14">
        <f t="shared" si="3"/>
        <v>0</v>
      </c>
      <c r="H38" s="14" t="e">
        <f t="shared" si="2"/>
        <v>#DIV/0!</v>
      </c>
    </row>
    <row r="39" spans="1:12" ht="30" customHeight="1" thickBot="1" x14ac:dyDescent="0.3">
      <c r="A39" s="10">
        <v>914</v>
      </c>
      <c r="B39" s="27" t="s">
        <v>40</v>
      </c>
      <c r="C39" s="13" t="s">
        <v>4</v>
      </c>
      <c r="D39" s="9">
        <v>0</v>
      </c>
      <c r="E39" s="9">
        <v>4269.5</v>
      </c>
      <c r="F39" s="26">
        <v>4269.5</v>
      </c>
      <c r="G39" s="14" t="e">
        <f t="shared" si="3"/>
        <v>#DIV/0!</v>
      </c>
      <c r="H39" s="14">
        <f t="shared" si="2"/>
        <v>100</v>
      </c>
    </row>
    <row r="40" spans="1:12" ht="46.5" customHeight="1" thickBot="1" x14ac:dyDescent="0.3">
      <c r="A40" s="10">
        <v>914</v>
      </c>
      <c r="B40" s="12" t="s">
        <v>60</v>
      </c>
      <c r="C40" s="13" t="s">
        <v>34</v>
      </c>
      <c r="D40" s="9">
        <f>[1]Лист1!$C$67</f>
        <v>0</v>
      </c>
      <c r="E40" s="9">
        <v>1664.8</v>
      </c>
      <c r="F40" s="26">
        <v>1664.8</v>
      </c>
      <c r="G40" s="14" t="e">
        <f t="shared" si="3"/>
        <v>#DIV/0!</v>
      </c>
      <c r="H40" s="14">
        <f t="shared" si="2"/>
        <v>100</v>
      </c>
    </row>
    <row r="41" spans="1:12" ht="142.5" customHeight="1" thickBot="1" x14ac:dyDescent="0.3">
      <c r="A41" s="28">
        <v>914</v>
      </c>
      <c r="B41" s="31" t="s">
        <v>46</v>
      </c>
      <c r="C41" s="30" t="s">
        <v>41</v>
      </c>
      <c r="D41" s="8">
        <v>625</v>
      </c>
      <c r="E41" s="8">
        <v>1022.2</v>
      </c>
      <c r="F41" s="8">
        <v>1022.2</v>
      </c>
      <c r="G41" s="29">
        <f>SUM(F41/D41*100)</f>
        <v>163.55200000000002</v>
      </c>
      <c r="H41" s="29">
        <f t="shared" si="2"/>
        <v>100</v>
      </c>
    </row>
    <row r="42" spans="1:12" ht="119.25" customHeight="1" thickBot="1" x14ac:dyDescent="0.3">
      <c r="A42" s="36">
        <v>914</v>
      </c>
      <c r="B42" s="41" t="s">
        <v>47</v>
      </c>
      <c r="C42" s="42" t="s">
        <v>42</v>
      </c>
      <c r="D42" s="36">
        <v>0</v>
      </c>
      <c r="E42" s="36">
        <v>0</v>
      </c>
      <c r="F42" s="36">
        <v>0</v>
      </c>
      <c r="G42" s="29" t="e">
        <f t="shared" ref="G42:G43" si="4">SUM(F42/D42*100)</f>
        <v>#DIV/0!</v>
      </c>
      <c r="H42" s="37" t="e">
        <f t="shared" si="2"/>
        <v>#DIV/0!</v>
      </c>
    </row>
    <row r="43" spans="1:12" ht="63" customHeight="1" thickBot="1" x14ac:dyDescent="0.3">
      <c r="A43" s="19">
        <v>914</v>
      </c>
      <c r="B43" s="43" t="s">
        <v>61</v>
      </c>
      <c r="C43" s="44" t="s">
        <v>44</v>
      </c>
      <c r="D43" s="19"/>
      <c r="E43" s="19">
        <v>150</v>
      </c>
      <c r="F43" s="19">
        <v>150</v>
      </c>
      <c r="G43" s="21" t="e">
        <f t="shared" si="4"/>
        <v>#DIV/0!</v>
      </c>
      <c r="H43" s="21">
        <f t="shared" si="2"/>
        <v>100</v>
      </c>
    </row>
    <row r="44" spans="1:12" ht="15.75" x14ac:dyDescent="0.25">
      <c r="A44" s="5"/>
    </row>
    <row r="45" spans="1:12" ht="2.25" customHeight="1" x14ac:dyDescent="0.25">
      <c r="A45" s="5"/>
    </row>
    <row r="46" spans="1:12" ht="15.75" hidden="1" x14ac:dyDescent="0.25">
      <c r="A46" s="5"/>
    </row>
    <row r="47" spans="1:12" ht="4.5" hidden="1" customHeight="1" x14ac:dyDescent="0.25">
      <c r="A47" s="5"/>
    </row>
    <row r="48" spans="1:12" ht="15.75" hidden="1" x14ac:dyDescent="0.25">
      <c r="A48" s="5"/>
    </row>
    <row r="49" spans="1:1" ht="15.75" hidden="1" x14ac:dyDescent="0.25">
      <c r="A49" s="5"/>
    </row>
    <row r="50" spans="1:1" ht="15.75" x14ac:dyDescent="0.25">
      <c r="A50" s="5"/>
    </row>
    <row r="51" spans="1:1" ht="15.75" x14ac:dyDescent="0.25">
      <c r="A51" s="18" t="s">
        <v>6</v>
      </c>
    </row>
    <row r="52" spans="1:1" ht="15.75" x14ac:dyDescent="0.25">
      <c r="A52" s="18" t="s">
        <v>36</v>
      </c>
    </row>
  </sheetData>
  <mergeCells count="21">
    <mergeCell ref="A11:B12"/>
    <mergeCell ref="D11:E12"/>
    <mergeCell ref="G11:G14"/>
    <mergeCell ref="H11:H14"/>
    <mergeCell ref="A13:A14"/>
    <mergeCell ref="B13:B14"/>
    <mergeCell ref="A1:H1"/>
    <mergeCell ref="A3:H3"/>
    <mergeCell ref="A4:H4"/>
    <mergeCell ref="A5:H5"/>
    <mergeCell ref="A8:H8"/>
    <mergeCell ref="B26:H26"/>
    <mergeCell ref="B16:H16"/>
    <mergeCell ref="B17:H17"/>
    <mergeCell ref="A20:A21"/>
    <mergeCell ref="B20:B21"/>
    <mergeCell ref="D20:D21"/>
    <mergeCell ref="E20:E21"/>
    <mergeCell ref="F20:F21"/>
    <mergeCell ref="G20:G21"/>
    <mergeCell ref="H20:H21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2023-04-19T06:40:31Z</dcterms:modified>
</cp:coreProperties>
</file>